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hutchinson\Downloads\"/>
    </mc:Choice>
  </mc:AlternateContent>
  <xr:revisionPtr revIDLastSave="0" documentId="13_ncr:1_{3A1A92F3-44F7-4F10-891C-CFF2C3AA3859}" xr6:coauthVersionLast="47" xr6:coauthVersionMax="47" xr10:uidLastSave="{00000000-0000-0000-0000-000000000000}"/>
  <bookViews>
    <workbookView xWindow="-28920" yWindow="1755" windowWidth="29040" windowHeight="15720" xr2:uid="{739D823A-B8B4-45BA-B9AB-E466262C42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24" i="1"/>
  <c r="F23" i="1"/>
  <c r="F22" i="1"/>
  <c r="F21" i="1"/>
  <c r="F14" i="1"/>
  <c r="F13" i="1"/>
  <c r="F12" i="1"/>
  <c r="F11" i="1"/>
  <c r="F15" i="1" s="1"/>
  <c r="F25" i="1" l="1"/>
  <c r="F35" i="1"/>
  <c r="C38" i="1" l="1"/>
</calcChain>
</file>

<file path=xl/sharedStrings.xml><?xml version="1.0" encoding="utf-8"?>
<sst xmlns="http://schemas.openxmlformats.org/spreadsheetml/2006/main" count="45" uniqueCount="25">
  <si>
    <t>Washington County Health Department</t>
  </si>
  <si>
    <t>Non-Emergency Medicaid Transportation - Bid Scoring Sheet</t>
  </si>
  <si>
    <t>This sheet will be used to score the cost of bids for the NEMT Contract.</t>
  </si>
  <si>
    <t>An average number of trips and mileage based on the table included in the RFP will be used to create the score.</t>
  </si>
  <si>
    <t>The estimated contract total which is calculated below will be used to score the contract for the purpose of establishing the lowest bidder.</t>
  </si>
  <si>
    <t>Transport Type</t>
  </si>
  <si>
    <t>Estimated Trip Count</t>
  </si>
  <si>
    <t>BID - Cost per Trip</t>
  </si>
  <si>
    <t>Estimated Mileage</t>
  </si>
  <si>
    <t>BID - Cost per Mile</t>
  </si>
  <si>
    <t>Subtotal</t>
  </si>
  <si>
    <t>Ambulatory</t>
  </si>
  <si>
    <t>Wheelchair Van</t>
  </si>
  <si>
    <t>Ambulance BLS</t>
  </si>
  <si>
    <t>Ambulance ALS</t>
  </si>
  <si>
    <t>TOTALS FOR PRIMARY CONTRACT PERIOD</t>
  </si>
  <si>
    <t>TOTALS FOR PRIMARY OPTION PERIOD 2</t>
  </si>
  <si>
    <t>Estimated Contract Total (Primary and 2 Option Years):</t>
  </si>
  <si>
    <t>** NOTE: The estimated contract total is not the total amount to be paid out on this contract.  The actual contract payments</t>
  </si>
  <si>
    <t>will be made based on actual number of trips and mileage.</t>
  </si>
  <si>
    <t>PRIMARY CONTRACT PERIOD - JULY 1, 2026 through JUNE 30, 2027</t>
  </si>
  <si>
    <t>Created 03/23/2026</t>
  </si>
  <si>
    <t>OPTION PERIOD 1 - JULY 1, 2027 through JUNE 30, 2028</t>
  </si>
  <si>
    <t>OPTION PERIOD 2 - JULY 1, 2028 through JUNE 30, 2029</t>
  </si>
  <si>
    <t>Revised 05/08/2026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</si>
</sst>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8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4" fontId="0" fillId="0" borderId="0" xfId="2" applyFont="1"/>
    <xf numFmtId="164" fontId="0" fillId="0" borderId="0" xfId="1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44" fontId="3" fillId="0" borderId="0" xfId="2" applyFont="1"/>
    <xf numFmtId="164" fontId="3" fillId="0" borderId="0" xfId="1" applyNumberFormat="1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44" fontId="2" fillId="0" borderId="0" xfId="2" applyFont="1"/>
    <xf numFmtId="164" fontId="2" fillId="0" borderId="0" xfId="1" applyNumberFormat="1" applyFont="1"/>
    <xf numFmtId="165" fontId="0" fillId="0" borderId="0" xfId="1" applyNumberFormat="1" applyFont="1" applyAlignment="1">
      <alignment horizontal="center"/>
    </xf>
    <xf numFmtId="44" fontId="0" fillId="2" borderId="1" xfId="2" applyFont="1" applyFill="1" applyBorder="1" applyProtection="1">
      <protection locked="0"/>
    </xf>
    <xf numFmtId="44" fontId="0" fillId="0" borderId="2" xfId="2" applyFont="1" applyBorder="1"/>
    <xf numFmtId="164" fontId="2" fillId="0" borderId="0" xfId="1" applyNumberFormat="1" applyFont="1" applyAlignment="1">
      <alignment horizontal="right"/>
    </xf>
    <xf numFmtId="164" fontId="6" fillId="0" borderId="0" xfId="1" applyNumberFormat="1" applyFont="1"/>
    <xf numFmtId="44" fontId="2" fillId="3" borderId="0" xfId="2" applyFont="1" applyFill="1"/>
    <xf numFmtId="0" fontId="7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247651</xdr:colOff>
      <xdr:row>0</xdr:row>
      <xdr:rowOff>66676</xdr:rowOff>
    </xdr:from>
    <xdr:to>
      <xdr:col>5</xdr:col>
      <xdr:colOff>1019541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8890FDD-3DC9-4429-A8AD-61C7F0516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1" y="66676"/>
          <a:ext cx="771890" cy="819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D4E6-E9B7-4126-B8C2-7E08A662B01B}">
  <dimension ref="A1:I44"/>
  <sheetViews>
    <sheetView tabSelected="1" topLeftCell="A19" workbookViewId="0">
      <selection activeCell="B24" sqref="B24"/>
    </sheetView>
  </sheetViews>
  <sheetFormatPr defaultRowHeight="15" x14ac:dyDescent="0.25"/>
  <cols>
    <col min="1" max="1" width="15.85546875" customWidth="1"/>
    <col min="2" max="2" width="19.85546875" customWidth="1"/>
    <col min="3" max="3" width="19.42578125" customWidth="1"/>
    <col min="4" max="4" width="21" customWidth="1"/>
    <col min="5" max="5" width="18.7109375" customWidth="1"/>
    <col min="6" max="6" width="18" customWidth="1"/>
    <col min="9" max="9" width="15.42578125" customWidth="1"/>
  </cols>
  <sheetData>
    <row r="1" spans="1:9" x14ac:dyDescent="0.25">
      <c r="A1" s="1" t="s">
        <v>0</v>
      </c>
      <c r="B1" s="2"/>
      <c r="C1" s="3"/>
      <c r="D1" s="4"/>
      <c r="E1" s="3"/>
      <c r="F1" s="3"/>
    </row>
    <row r="2" spans="1:9" x14ac:dyDescent="0.25">
      <c r="A2" s="1" t="s">
        <v>1</v>
      </c>
      <c r="B2" s="2"/>
      <c r="C2" s="3"/>
      <c r="D2" s="4"/>
      <c r="E2" s="3"/>
      <c r="F2" s="3"/>
    </row>
    <row r="3" spans="1:9" x14ac:dyDescent="0.25">
      <c r="B3" s="2"/>
      <c r="C3" s="3"/>
      <c r="D3" s="4"/>
      <c r="E3" s="3"/>
      <c r="F3" s="3"/>
    </row>
    <row r="4" spans="1:9" x14ac:dyDescent="0.25">
      <c r="A4" s="5" t="s">
        <v>2</v>
      </c>
      <c r="B4" s="6"/>
      <c r="C4" s="7"/>
      <c r="D4" s="8"/>
      <c r="E4" s="7"/>
      <c r="F4" s="3"/>
    </row>
    <row r="5" spans="1:9" x14ac:dyDescent="0.25">
      <c r="A5" s="5" t="s">
        <v>3</v>
      </c>
      <c r="B5" s="6"/>
      <c r="C5" s="7"/>
      <c r="D5" s="8"/>
      <c r="E5" s="7"/>
      <c r="F5" s="3"/>
    </row>
    <row r="6" spans="1:9" x14ac:dyDescent="0.25">
      <c r="A6" s="9" t="s">
        <v>4</v>
      </c>
      <c r="B6" s="6"/>
      <c r="C6" s="7"/>
      <c r="D6" s="8"/>
      <c r="E6" s="7"/>
      <c r="F6" s="3"/>
    </row>
    <row r="7" spans="1:9" x14ac:dyDescent="0.25">
      <c r="B7" s="2"/>
      <c r="C7" s="3"/>
      <c r="D7" s="4"/>
      <c r="E7" s="3"/>
      <c r="F7" s="3"/>
    </row>
    <row r="8" spans="1:9" x14ac:dyDescent="0.25">
      <c r="A8" s="10" t="s">
        <v>20</v>
      </c>
      <c r="B8" s="2"/>
      <c r="C8" s="3"/>
      <c r="D8" s="4"/>
      <c r="E8" s="3"/>
      <c r="F8" s="3"/>
    </row>
    <row r="9" spans="1:9" x14ac:dyDescent="0.25">
      <c r="C9" s="3"/>
      <c r="E9" s="3"/>
      <c r="F9" s="3"/>
    </row>
    <row r="10" spans="1:9" x14ac:dyDescent="0.25">
      <c r="A10" s="1" t="s">
        <v>5</v>
      </c>
      <c r="B10" s="11" t="s">
        <v>6</v>
      </c>
      <c r="C10" s="12" t="s">
        <v>7</v>
      </c>
      <c r="D10" s="13" t="s">
        <v>8</v>
      </c>
      <c r="E10" s="12" t="s">
        <v>9</v>
      </c>
      <c r="F10" s="12" t="s">
        <v>10</v>
      </c>
      <c r="G10" s="1"/>
      <c r="I10" s="1"/>
    </row>
    <row r="11" spans="1:9" x14ac:dyDescent="0.25">
      <c r="A11" t="s">
        <v>11</v>
      </c>
      <c r="B11" s="14">
        <v>11931</v>
      </c>
      <c r="C11" s="15"/>
      <c r="D11" s="4">
        <v>145815.70000000001</v>
      </c>
      <c r="E11" s="15"/>
      <c r="F11" s="3">
        <f>B11*C11 + D11*E11</f>
        <v>0</v>
      </c>
    </row>
    <row r="12" spans="1:9" x14ac:dyDescent="0.25">
      <c r="A12" t="s">
        <v>12</v>
      </c>
      <c r="B12" s="14">
        <v>4151</v>
      </c>
      <c r="C12" s="15"/>
      <c r="D12" s="4">
        <v>27082.3</v>
      </c>
      <c r="E12" s="15"/>
      <c r="F12" s="3">
        <f t="shared" ref="F12:F14" si="0">B12*C12 + D12*E12</f>
        <v>0</v>
      </c>
    </row>
    <row r="13" spans="1:9" x14ac:dyDescent="0.25">
      <c r="A13" t="s">
        <v>13</v>
      </c>
      <c r="B13" s="14">
        <v>2058</v>
      </c>
      <c r="C13" s="15"/>
      <c r="D13" s="4">
        <v>70871.100000000006</v>
      </c>
      <c r="E13" s="15"/>
      <c r="F13" s="3">
        <f t="shared" si="0"/>
        <v>0</v>
      </c>
    </row>
    <row r="14" spans="1:9" x14ac:dyDescent="0.25">
      <c r="A14" t="s">
        <v>14</v>
      </c>
      <c r="B14" s="14">
        <v>124</v>
      </c>
      <c r="C14" s="15"/>
      <c r="D14" s="4">
        <v>20933.099999999999</v>
      </c>
      <c r="E14" s="15"/>
      <c r="F14" s="16">
        <f t="shared" si="0"/>
        <v>0</v>
      </c>
    </row>
    <row r="15" spans="1:9" x14ac:dyDescent="0.25">
      <c r="B15" s="2"/>
      <c r="C15" s="3"/>
      <c r="D15" s="4"/>
      <c r="E15" s="17" t="s">
        <v>15</v>
      </c>
      <c r="F15" s="12">
        <f>(SUM(F11:F14))</f>
        <v>0</v>
      </c>
    </row>
    <row r="16" spans="1:9" x14ac:dyDescent="0.25">
      <c r="B16" s="2"/>
      <c r="C16" s="3"/>
      <c r="D16" s="18"/>
      <c r="E16" s="3"/>
      <c r="F16" s="3"/>
    </row>
    <row r="17" spans="1:7" x14ac:dyDescent="0.25">
      <c r="B17" s="2"/>
      <c r="C17" s="3"/>
      <c r="D17" s="4"/>
      <c r="E17" s="3"/>
      <c r="F17" s="3"/>
    </row>
    <row r="18" spans="1:7" x14ac:dyDescent="0.25">
      <c r="A18" s="10" t="s">
        <v>22</v>
      </c>
      <c r="B18" s="2"/>
      <c r="C18" s="3"/>
      <c r="D18" s="4"/>
      <c r="E18" s="3"/>
      <c r="F18" s="3"/>
    </row>
    <row r="19" spans="1:7" x14ac:dyDescent="0.25">
      <c r="B19" s="2"/>
      <c r="C19" s="3"/>
      <c r="D19" s="4"/>
      <c r="E19" s="3"/>
      <c r="F19" s="3"/>
    </row>
    <row r="20" spans="1:7" x14ac:dyDescent="0.25">
      <c r="A20" s="1" t="s">
        <v>5</v>
      </c>
      <c r="B20" s="11" t="s">
        <v>6</v>
      </c>
      <c r="C20" s="12" t="s">
        <v>7</v>
      </c>
      <c r="D20" s="13" t="s">
        <v>8</v>
      </c>
      <c r="E20" s="12" t="s">
        <v>9</v>
      </c>
      <c r="F20" s="12" t="s">
        <v>10</v>
      </c>
      <c r="G20" s="1"/>
    </row>
    <row r="21" spans="1:7" x14ac:dyDescent="0.25">
      <c r="A21" t="s">
        <v>11</v>
      </c>
      <c r="B21" s="14">
        <v>11931</v>
      </c>
      <c r="C21" s="15"/>
      <c r="D21" s="4">
        <v>145815.70000000001</v>
      </c>
      <c r="E21" s="15"/>
      <c r="F21" s="3">
        <f>B21*C21 + D21*E21</f>
        <v>0</v>
      </c>
    </row>
    <row r="22" spans="1:7" x14ac:dyDescent="0.25">
      <c r="A22" t="s">
        <v>12</v>
      </c>
      <c r="B22" s="14">
        <v>4151</v>
      </c>
      <c r="C22" s="15"/>
      <c r="D22" s="4">
        <v>27082.3</v>
      </c>
      <c r="E22" s="15"/>
      <c r="F22" s="3">
        <f t="shared" ref="F22:F24" si="1">B22*C22 + D22*E22</f>
        <v>0</v>
      </c>
    </row>
    <row r="23" spans="1:7" x14ac:dyDescent="0.25">
      <c r="A23" t="s">
        <v>13</v>
      </c>
      <c r="B23" s="14">
        <v>2058</v>
      </c>
      <c r="C23" s="15"/>
      <c r="D23" s="4">
        <v>70871.100000000006</v>
      </c>
      <c r="E23" s="15"/>
      <c r="F23" s="3">
        <f t="shared" si="1"/>
        <v>0</v>
      </c>
    </row>
    <row r="24" spans="1:7" x14ac:dyDescent="0.25">
      <c r="A24" t="s">
        <v>14</v>
      </c>
      <c r="B24" s="14">
        <v>124</v>
      </c>
      <c r="C24" s="15"/>
      <c r="D24" s="4">
        <v>20933.099999999999</v>
      </c>
      <c r="E24" s="15"/>
      <c r="F24" s="16">
        <f t="shared" si="1"/>
        <v>0</v>
      </c>
    </row>
    <row r="25" spans="1:7" x14ac:dyDescent="0.25">
      <c r="B25" s="2"/>
      <c r="C25" s="3"/>
      <c r="D25" s="4"/>
      <c r="E25" s="17"/>
      <c r="F25" s="12">
        <f>SUM(F21:F24)</f>
        <v>0</v>
      </c>
    </row>
    <row r="26" spans="1:7" x14ac:dyDescent="0.25">
      <c r="B26" s="2"/>
      <c r="C26" s="3"/>
      <c r="D26" s="4"/>
      <c r="E26" s="3"/>
      <c r="F26" s="3"/>
    </row>
    <row r="27" spans="1:7" x14ac:dyDescent="0.25">
      <c r="B27" s="2"/>
      <c r="C27" s="3"/>
      <c r="D27" s="4"/>
      <c r="E27" s="3"/>
      <c r="F27" s="3"/>
    </row>
    <row r="28" spans="1:7" x14ac:dyDescent="0.25">
      <c r="A28" s="10" t="s">
        <v>23</v>
      </c>
      <c r="B28" s="2"/>
      <c r="C28" s="3"/>
      <c r="D28" s="4"/>
      <c r="E28" s="3"/>
      <c r="F28" s="3"/>
    </row>
    <row r="29" spans="1:7" x14ac:dyDescent="0.25">
      <c r="B29" s="2"/>
      <c r="C29" s="3"/>
      <c r="D29" s="4"/>
      <c r="E29" s="3"/>
      <c r="F29" s="3"/>
    </row>
    <row r="30" spans="1:7" x14ac:dyDescent="0.25">
      <c r="A30" s="1" t="s">
        <v>5</v>
      </c>
      <c r="B30" s="11" t="s">
        <v>6</v>
      </c>
      <c r="C30" s="12" t="s">
        <v>7</v>
      </c>
      <c r="D30" s="13" t="s">
        <v>8</v>
      </c>
      <c r="E30" s="12" t="s">
        <v>9</v>
      </c>
      <c r="F30" s="12" t="s">
        <v>10</v>
      </c>
      <c r="G30" s="1"/>
    </row>
    <row r="31" spans="1:7" x14ac:dyDescent="0.25">
      <c r="A31" t="s">
        <v>11</v>
      </c>
      <c r="B31" s="14">
        <v>11931</v>
      </c>
      <c r="C31" s="15"/>
      <c r="D31" s="4">
        <v>145815.70000000001</v>
      </c>
      <c r="E31" s="15"/>
      <c r="F31" s="3">
        <f>B31*C31 + D31*E31</f>
        <v>0</v>
      </c>
    </row>
    <row r="32" spans="1:7" x14ac:dyDescent="0.25">
      <c r="A32" t="s">
        <v>12</v>
      </c>
      <c r="B32" s="14">
        <v>4151</v>
      </c>
      <c r="C32" s="15"/>
      <c r="D32" s="4">
        <v>27082.3</v>
      </c>
      <c r="E32" s="15"/>
      <c r="F32" s="3">
        <f t="shared" ref="F32:F34" si="2">B32*C32 + D32*E32</f>
        <v>0</v>
      </c>
    </row>
    <row r="33" spans="1:6" x14ac:dyDescent="0.25">
      <c r="A33" t="s">
        <v>13</v>
      </c>
      <c r="B33" s="14">
        <v>2058</v>
      </c>
      <c r="C33" s="15"/>
      <c r="D33" s="4">
        <v>70871.100000000006</v>
      </c>
      <c r="E33" s="15"/>
      <c r="F33" s="3">
        <f t="shared" si="2"/>
        <v>0</v>
      </c>
    </row>
    <row r="34" spans="1:6" x14ac:dyDescent="0.25">
      <c r="A34" t="s">
        <v>14</v>
      </c>
      <c r="B34" s="14">
        <v>124</v>
      </c>
      <c r="C34" s="15"/>
      <c r="D34" s="4">
        <v>20933.099999999999</v>
      </c>
      <c r="E34" s="15"/>
      <c r="F34" s="16">
        <f t="shared" si="2"/>
        <v>0</v>
      </c>
    </row>
    <row r="35" spans="1:6" x14ac:dyDescent="0.25">
      <c r="B35" s="2"/>
      <c r="C35" s="3"/>
      <c r="D35" s="4"/>
      <c r="E35" s="17" t="s">
        <v>16</v>
      </c>
      <c r="F35" s="12">
        <f>SUM(F31:F34)</f>
        <v>0</v>
      </c>
    </row>
    <row r="36" spans="1:6" x14ac:dyDescent="0.25">
      <c r="B36" s="2"/>
      <c r="C36" s="3"/>
      <c r="D36" s="4"/>
      <c r="E36" s="3"/>
      <c r="F36" s="3"/>
    </row>
    <row r="37" spans="1:6" x14ac:dyDescent="0.25">
      <c r="A37" s="1" t="s">
        <v>17</v>
      </c>
      <c r="B37" s="2"/>
      <c r="C37" s="3"/>
      <c r="D37" s="4"/>
      <c r="E37" s="3"/>
      <c r="F37" s="3"/>
    </row>
    <row r="38" spans="1:6" x14ac:dyDescent="0.25">
      <c r="B38" s="2"/>
      <c r="C38" s="19">
        <f>F35+F25+F15</f>
        <v>0</v>
      </c>
      <c r="D38" s="4"/>
      <c r="E38" s="3"/>
      <c r="F38" s="3"/>
    </row>
    <row r="39" spans="1:6" x14ac:dyDescent="0.25">
      <c r="B39" s="2"/>
      <c r="C39" s="3"/>
      <c r="D39" s="4"/>
      <c r="E39" s="3"/>
      <c r="F39" s="3"/>
    </row>
    <row r="40" spans="1:6" x14ac:dyDescent="0.25">
      <c r="A40" s="20" t="s">
        <v>18</v>
      </c>
      <c r="B40" s="2"/>
      <c r="C40" s="3"/>
      <c r="D40" s="4"/>
      <c r="E40" s="3"/>
      <c r="F40" s="3"/>
    </row>
    <row r="41" spans="1:6" x14ac:dyDescent="0.25">
      <c r="A41" s="20" t="s">
        <v>19</v>
      </c>
      <c r="B41" s="2"/>
      <c r="C41" s="3"/>
      <c r="D41" s="4"/>
      <c r="E41" s="3"/>
      <c r="F41" s="3"/>
    </row>
    <row r="42" spans="1:6" x14ac:dyDescent="0.25">
      <c r="B42" s="2"/>
      <c r="C42" s="3"/>
      <c r="D42" s="4"/>
      <c r="E42" s="3"/>
      <c r="F42" s="3"/>
    </row>
    <row r="43" spans="1:6" x14ac:dyDescent="0.25">
      <c r="A43" t="s">
        <v>21</v>
      </c>
      <c r="B43" s="2"/>
      <c r="C43" s="3"/>
      <c r="D43" s="4"/>
      <c r="E43" s="3"/>
      <c r="F43" s="3"/>
    </row>
    <row r="44" spans="1:6" x14ac:dyDescent="0.25">
      <c r="A44" t="s">
        <v>24</v>
      </c>
    </row>
  </sheetData>
  <sheetProtection algorithmName="SHA-512" hashValue="l6lG6tL97sDKt/hOXtaiTnw6vVnx8Vylzksjf0nSfWQ+BYfhfxyxQLJqy2M1K5H9r0ULZU2Vjt6+uHiWbh0ofQ==" saltValue="QfvEx2uNUaix2E7FUQcoJw==" spinCount="100000" sheet="1" objects="1" scenarios="1"/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Hutchinson</dc:creator>
  <cp:lastModifiedBy>Michelle Hutchinson</cp:lastModifiedBy>
  <cp:lastPrinted>2026-05-07T14:15:12Z</cp:lastPrinted>
  <dcterms:created xsi:type="dcterms:W3CDTF">2026-03-23T15:45:28Z</dcterms:created>
  <dcterms:modified xsi:type="dcterms:W3CDTF">2026-05-11T14:14:02Z</dcterms:modified>
</cp:coreProperties>
</file>